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autoCompressPictures="0"/>
  <bookViews>
    <workbookView xWindow="13720" yWindow="640" windowWidth="24640" windowHeight="19340" tabRatio="500"/>
  </bookViews>
  <sheets>
    <sheet name="Formulierreacties 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M2" i="1" l="1"/>
  <c r="BL2" i="1"/>
  <c r="BK2" i="1"/>
  <c r="BJ2" i="1"/>
  <c r="BI2" i="1"/>
  <c r="BH2" i="1"/>
  <c r="BG2" i="1"/>
  <c r="BF2" i="1"/>
  <c r="BE3" i="1"/>
  <c r="BE2" i="1"/>
  <c r="BD3" i="1"/>
  <c r="BD2" i="1"/>
  <c r="BC3" i="1"/>
  <c r="BC2" i="1"/>
  <c r="BB3" i="1"/>
  <c r="BB2" i="1"/>
  <c r="BA3" i="1"/>
  <c r="BA2" i="1"/>
  <c r="AZ3" i="1"/>
  <c r="AZ2" i="1"/>
  <c r="AY3" i="1"/>
  <c r="AY2" i="1"/>
  <c r="AX3" i="1"/>
  <c r="AX2" i="1"/>
  <c r="AB2" i="1"/>
  <c r="Z2" i="1"/>
  <c r="X2" i="1"/>
  <c r="V2" i="1"/>
  <c r="T2" i="1"/>
  <c r="R2" i="1"/>
  <c r="P2" i="1"/>
  <c r="N2" i="1"/>
  <c r="BO7" i="1"/>
  <c r="BO8" i="1"/>
  <c r="BO9" i="1"/>
  <c r="BO10" i="1"/>
  <c r="BO11" i="1"/>
  <c r="BO12" i="1"/>
  <c r="BO6" i="1"/>
  <c r="BN7" i="1"/>
  <c r="BN8" i="1"/>
  <c r="BN9" i="1"/>
  <c r="BN10" i="1"/>
  <c r="BN11" i="1"/>
  <c r="BN12" i="1"/>
  <c r="BN6" i="1"/>
  <c r="BM7" i="1"/>
  <c r="BM8" i="1"/>
  <c r="BM9" i="1"/>
  <c r="BM10" i="1"/>
  <c r="BM11" i="1"/>
  <c r="BM12" i="1"/>
  <c r="BL7" i="1"/>
  <c r="BL8" i="1"/>
  <c r="BL9" i="1"/>
  <c r="BL10" i="1"/>
  <c r="BL11" i="1"/>
  <c r="BL12" i="1"/>
  <c r="BK7" i="1"/>
  <c r="BK8" i="1"/>
  <c r="BK9" i="1"/>
  <c r="BK10" i="1"/>
  <c r="BK11" i="1"/>
  <c r="BK12" i="1"/>
  <c r="BJ7" i="1"/>
  <c r="BJ8" i="1"/>
  <c r="BJ9" i="1"/>
  <c r="BJ10" i="1"/>
  <c r="BJ11" i="1"/>
  <c r="BJ12" i="1"/>
  <c r="BI7" i="1"/>
  <c r="BI8" i="1"/>
  <c r="BI9" i="1"/>
  <c r="BI10" i="1"/>
  <c r="BI11" i="1"/>
  <c r="BI12" i="1"/>
  <c r="BH7" i="1"/>
  <c r="BH8" i="1"/>
  <c r="BH9" i="1"/>
  <c r="BH10" i="1"/>
  <c r="BH11" i="1"/>
  <c r="BH12" i="1"/>
  <c r="BG7" i="1"/>
  <c r="BG8" i="1"/>
  <c r="BG9" i="1"/>
  <c r="BG10" i="1"/>
  <c r="BG11" i="1"/>
  <c r="BG12" i="1"/>
  <c r="BM6" i="1"/>
  <c r="BL6" i="1"/>
  <c r="BK6" i="1"/>
  <c r="BJ6" i="1"/>
  <c r="BI6" i="1"/>
  <c r="BH6" i="1"/>
  <c r="BG6" i="1"/>
  <c r="BF6" i="1"/>
  <c r="BF7" i="1"/>
  <c r="BF8" i="1"/>
  <c r="BF9" i="1"/>
  <c r="BF10" i="1"/>
  <c r="BF11" i="1"/>
  <c r="BF12" i="1"/>
  <c r="AW7" i="1"/>
  <c r="AW8" i="1"/>
  <c r="AW9" i="1"/>
  <c r="AW10" i="1"/>
  <c r="AW11" i="1"/>
  <c r="AW12" i="1"/>
  <c r="AW6" i="1"/>
</calcChain>
</file>

<file path=xl/sharedStrings.xml><?xml version="1.0" encoding="utf-8"?>
<sst xmlns="http://schemas.openxmlformats.org/spreadsheetml/2006/main" count="225" uniqueCount="110">
  <si>
    <t>Tijdstempel</t>
  </si>
  <si>
    <t>Name</t>
  </si>
  <si>
    <t xml:space="preserve">Gender: </t>
  </si>
  <si>
    <t xml:space="preserve">Age: </t>
  </si>
  <si>
    <t xml:space="preserve">Level of education: </t>
  </si>
  <si>
    <t>Field of study:</t>
  </si>
  <si>
    <t>Current profession:</t>
  </si>
  <si>
    <t xml:space="preserve">Before beginning the tasks, how advanced was your knowledge of "HTML"? </t>
  </si>
  <si>
    <t xml:space="preserve">Before beginning the tasks, how advanced was your knowledge of "RDF" and "Linked Data"? </t>
  </si>
  <si>
    <t xml:space="preserve">Before beginning the tasks, how advanced was your knowledge of the "RDF/XML" syntax for RDF? </t>
  </si>
  <si>
    <t xml:space="preserve">Before beginning the tasks, how advanced was your knowledge of the "Turtle" syntax for RDF? </t>
  </si>
  <si>
    <t xml:space="preserve">Before beginning the tasks, how advanced was your knowledge of the "SPARQL" query language? </t>
  </si>
  <si>
    <t xml:space="preserve">How difficult did you find Task 1? </t>
  </si>
  <si>
    <t xml:space="preserve">Did you manage to compete Task 1? </t>
  </si>
  <si>
    <t xml:space="preserve">How difficult did you find Task 2? </t>
  </si>
  <si>
    <t xml:space="preserve">Did you manage to compete Task 2? </t>
  </si>
  <si>
    <t xml:space="preserve">How difficult did you find Task 3? </t>
  </si>
  <si>
    <t xml:space="preserve">Did you manage to compete Task 3? </t>
  </si>
  <si>
    <t xml:space="preserve">How difficult did you find Task 4? </t>
  </si>
  <si>
    <t xml:space="preserve">Did you manage to compete Task 4? </t>
  </si>
  <si>
    <t xml:space="preserve">How difficult did you find Task 5? </t>
  </si>
  <si>
    <t xml:space="preserve">Did you manage to compete Task 5? </t>
  </si>
  <si>
    <t xml:space="preserve">How difficult did you find Task 6? </t>
  </si>
  <si>
    <t xml:space="preserve">Did you manage to compete Task 6? </t>
  </si>
  <si>
    <t xml:space="preserve">How difficult did you find Task 7? </t>
  </si>
  <si>
    <t xml:space="preserve">Did you manage to compete Task 7? </t>
  </si>
  <si>
    <t xml:space="preserve">How difficult did you find Task 8? </t>
  </si>
  <si>
    <t xml:space="preserve">Did you manage to compete Task 8? </t>
  </si>
  <si>
    <t xml:space="preserve">How difficult did you find Task 9? </t>
  </si>
  <si>
    <t xml:space="preserve">Did you manage to compete Task 9? </t>
  </si>
  <si>
    <t xml:space="preserve">“Data 2 Documents seems to be a suitable approach to perform general Web Content Management such as the creation, sharing and placing of content articles” </t>
  </si>
  <si>
    <t xml:space="preserve">“Data 2 Documents seems to be a suitable approach to eliminate the traditional boundaries for Content Management between separate web sites, documents, and domains” </t>
  </si>
  <si>
    <t xml:space="preserve">“Data 2 Documents makes it easy to share content between separate web sites/documents/domains” </t>
  </si>
  <si>
    <t xml:space="preserve">“Data 2 Documents seems to be a suitable approach to use Linked Data in web documents” </t>
  </si>
  <si>
    <t xml:space="preserve">“Manually editing Data 2 Documents definitions is not significantly harder to do than manually editing HTML” </t>
  </si>
  <si>
    <t xml:space="preserve">“I would consider using Data 2 Documents, if I have to develop a general website in the future” </t>
  </si>
  <si>
    <t xml:space="preserve">“I would consider using Data 2 Documents, if I have to develop a website in the future that makes use of Linked Data” </t>
  </si>
  <si>
    <t>If you have any feedback or comments, please add them below:</t>
  </si>
  <si>
    <t xml:space="preserve">How many minutes did you spend on Task 1? </t>
  </si>
  <si>
    <t xml:space="preserve">How many minutes did you spend on Task 2? </t>
  </si>
  <si>
    <t xml:space="preserve">How many minutes did you spend on Task 3? </t>
  </si>
  <si>
    <t xml:space="preserve">How many minutes did you spend on Task 4? </t>
  </si>
  <si>
    <t xml:space="preserve">How many minutes did you spend on Task 5? </t>
  </si>
  <si>
    <t xml:space="preserve">How many minutes did you spend on Task 6? </t>
  </si>
  <si>
    <t xml:space="preserve">How many minutes did you spend on Task 7? </t>
  </si>
  <si>
    <t xml:space="preserve">How many minutes did you spend on Task 8? </t>
  </si>
  <si>
    <t xml:space="preserve">How many minutes did you spend on Task 9? (Optional) </t>
  </si>
  <si>
    <t>Male</t>
  </si>
  <si>
    <t>Master degree or similar</t>
  </si>
  <si>
    <t>Computer Science</t>
  </si>
  <si>
    <t>Webdesigner</t>
  </si>
  <si>
    <t>Expert</t>
  </si>
  <si>
    <t>Intermediate</t>
  </si>
  <si>
    <t>Advanced</t>
  </si>
  <si>
    <t>No knowledge</t>
  </si>
  <si>
    <t>Yes</t>
  </si>
  <si>
    <t>The reason for me not to use Data 2 Documents for a new website, is that there is no CMS with WYSIWYG-editor for customers. It is no problem for me to edit files, but it will be for customers.</t>
  </si>
  <si>
    <t>Female</t>
  </si>
  <si>
    <t>Artificial Intelligence</t>
  </si>
  <si>
    <t>PhD student</t>
  </si>
  <si>
    <t>Beginner</t>
  </si>
  <si>
    <t>I'm looking forward to have it available :)</t>
  </si>
  <si>
    <t>PhD degree</t>
  </si>
  <si>
    <t>Computational Linguistics</t>
  </si>
  <si>
    <t>Researcher</t>
  </si>
  <si>
    <t>No</t>
  </si>
  <si>
    <t>I don't quite remember how long I spent on which task. I do remember none of them were difficult except task 8.</t>
  </si>
  <si>
    <t>Logic programming</t>
  </si>
  <si>
    <t>Computer science</t>
  </si>
  <si>
    <t>PhD candidate</t>
  </si>
  <si>
    <t>AI</t>
  </si>
  <si>
    <t>Startup</t>
  </si>
  <si>
    <t>De minuten heb ik moeten gokken (staan in de google drive als het goed is)
Verder heb ik de laatste verplichte opdracht niet kunnen afmaken vanwege tijd
succes! Laurens</t>
  </si>
  <si>
    <t>Bachelor degree or similar (HBO)</t>
  </si>
  <si>
    <t>Business Mathematics and Informatics</t>
  </si>
  <si>
    <t>Programmer</t>
  </si>
  <si>
    <t>Task 1 RESULT</t>
  </si>
  <si>
    <t>Task 2 RESULT</t>
  </si>
  <si>
    <t>Task 3 RESULT</t>
  </si>
  <si>
    <t>Task 4 RESULT</t>
  </si>
  <si>
    <t>Task 5 RESULT</t>
  </si>
  <si>
    <t>Task 6 RESULT</t>
  </si>
  <si>
    <t>Task 7 RESULT</t>
  </si>
  <si>
    <t>Task 8 RESULT</t>
  </si>
  <si>
    <t>Domain prefix</t>
  </si>
  <si>
    <t>Domain</t>
  </si>
  <si>
    <t>e01p08</t>
  </si>
  <si>
    <t>e01p05</t>
  </si>
  <si>
    <t>e01p07</t>
  </si>
  <si>
    <t>e01p04</t>
  </si>
  <si>
    <t>e01p01</t>
  </si>
  <si>
    <t>e01p06</t>
  </si>
  <si>
    <t>e01p02</t>
  </si>
  <si>
    <t>Had to leave early</t>
  </si>
  <si>
    <t>PARTICPANTS THAT REALLY SUCCEEDED (ROW 2) AND PARTICIPANTS THAT REALLY TRIED (EVIDENCE VISIBLE) (ROW 3) (%):</t>
  </si>
  <si>
    <t>N/A</t>
  </si>
  <si>
    <t>PARTICIPANTS THAT CLAIM TO HAVE SUCCEEDED IN QUESTIONNAIRE (%)</t>
  </si>
  <si>
    <t>TRUTHFULLNESS OF PARTICIPANT IN QUESTIONNAIRE COMPARED TO MANUAL CHECK OF TASKS (%):</t>
  </si>
  <si>
    <t>Task 1 CHECK</t>
  </si>
  <si>
    <t>Task 2 CHECK</t>
  </si>
  <si>
    <t>Task 3 CHECK</t>
  </si>
  <si>
    <t>Task 4 CHECK</t>
  </si>
  <si>
    <t>Task 5 CHECK</t>
  </si>
  <si>
    <t>Task 6 CHECK</t>
  </si>
  <si>
    <t>Task 7 CHECK</t>
  </si>
  <si>
    <t>Task 8 CHECK</t>
  </si>
  <si>
    <t>TRUTH %</t>
  </si>
  <si>
    <t>ChEAT</t>
  </si>
  <si>
    <t>Ed. Comment</t>
  </si>
  <si>
    <t>Participants: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</si>
</sst>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6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 applyAlignment="1"/>
    <xf numFmtId="0" fontId="0" fillId="0" borderId="1" xfId="0" applyFont="1" applyBorder="1" applyAlignment="1"/>
    <xf numFmtId="0" fontId="0" fillId="0" borderId="0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5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"/>
  <sheetViews>
    <sheetView tabSelected="1" workbookViewId="0">
      <pane ySplit="5" topLeftCell="A6" activePane="bottomLeft" state="frozen"/>
      <selection pane="bottomLeft" activeCell="B6" sqref="B6:B12"/>
    </sheetView>
  </sheetViews>
  <sheetFormatPr baseColWidth="10" defaultColWidth="14.5" defaultRowHeight="15.75" customHeight="1" x14ac:dyDescent="0"/>
  <cols>
    <col min="1" max="49" width="21.5" customWidth="1"/>
  </cols>
  <sheetData>
    <row r="1" spans="1:68" ht="15.75" customHeight="1">
      <c r="A1" s="8" t="s">
        <v>109</v>
      </c>
      <c r="B1">
        <v>7</v>
      </c>
      <c r="N1" s="15" t="s">
        <v>96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X1" s="15" t="s">
        <v>94</v>
      </c>
      <c r="AY1" s="16"/>
      <c r="AZ1" s="16"/>
      <c r="BA1" s="16"/>
      <c r="BB1" s="16"/>
      <c r="BC1" s="16"/>
      <c r="BD1" s="16"/>
      <c r="BE1" s="17"/>
      <c r="BF1" s="15" t="s">
        <v>97</v>
      </c>
      <c r="BG1" s="16"/>
      <c r="BH1" s="16"/>
      <c r="BI1" s="16"/>
      <c r="BJ1" s="16"/>
      <c r="BK1" s="16"/>
      <c r="BL1" s="16"/>
      <c r="BM1" s="17"/>
    </row>
    <row r="2" spans="1:68" ht="15.75" customHeight="1">
      <c r="N2" s="9">
        <f xml:space="preserve"> ROUND((COUNTIF(N6:N12, "Yes") /B1) * 100, 0)</f>
        <v>100</v>
      </c>
      <c r="O2" s="10"/>
      <c r="P2" s="10">
        <f xml:space="preserve"> ROUND((COUNTIF(P6:P12, "Yes") /B1) * 100, 0)</f>
        <v>100</v>
      </c>
      <c r="Q2" s="10"/>
      <c r="R2" s="10">
        <f xml:space="preserve"> ROUND((COUNTIF(R6:R12, "Yes") /B1) * 100, 0)</f>
        <v>100</v>
      </c>
      <c r="S2" s="10"/>
      <c r="T2" s="10">
        <f xml:space="preserve"> ROUND((COUNTIF(T6:T12, "Yes") /B1) * 100, 0)</f>
        <v>100</v>
      </c>
      <c r="U2" s="10"/>
      <c r="V2" s="10">
        <f xml:space="preserve"> ROUND((COUNTIF(V6:V12, "Yes") /B1) * 100, 0)</f>
        <v>100</v>
      </c>
      <c r="W2" s="10"/>
      <c r="X2" s="10">
        <f xml:space="preserve"> ROUND((COUNTIF(X6:X12, "Yes") /B1) * 100, 0)</f>
        <v>71</v>
      </c>
      <c r="Y2" s="10"/>
      <c r="Z2" s="10">
        <f xml:space="preserve"> ROUND((COUNTIF(Z6:Z12, "Yes") /B1) * 100, 0)</f>
        <v>86</v>
      </c>
      <c r="AA2" s="10"/>
      <c r="AB2" s="10">
        <f xml:space="preserve"> ROUND((COUNTIF(AB6:AB12, "Yes") /B1) * 100, 0)</f>
        <v>57</v>
      </c>
      <c r="AC2" s="10"/>
      <c r="AD2" s="11"/>
      <c r="AX2" s="9">
        <f xml:space="preserve"> ROUND((COUNTIF(AX6:AX12, 2) / B1) * 100, 0)</f>
        <v>100</v>
      </c>
      <c r="AY2" s="10">
        <f xml:space="preserve"> ROUND((COUNTIF(AY6:AY12, 2) / B1) * 100, 0)</f>
        <v>100</v>
      </c>
      <c r="AZ2" s="10">
        <f xml:space="preserve"> ROUND((COUNTIF(AZ6:AZ12, 2) / B1) * 100, 0)</f>
        <v>100</v>
      </c>
      <c r="BA2" s="10">
        <f xml:space="preserve"> ROUND((COUNTIF(BA6:BA12, 2) / B1) * 100, 0)</f>
        <v>86</v>
      </c>
      <c r="BB2" s="10">
        <f xml:space="preserve"> ROUND((COUNTIF(BB6:BB12, 2) / B1) * 100, 0)</f>
        <v>86</v>
      </c>
      <c r="BC2" s="10">
        <f xml:space="preserve"> ROUND((COUNTIF(BC6:BC12, 2) / B1) * 100, 0)</f>
        <v>71</v>
      </c>
      <c r="BD2" s="10">
        <f xml:space="preserve"> ROUND((COUNTIF(BD6:BD12, 2) / B1) * 100, 0)</f>
        <v>100</v>
      </c>
      <c r="BE2" s="11">
        <f xml:space="preserve"> ROUND((COUNTIF(BE6:BE12, 2) / B1) * 100, 0)</f>
        <v>57</v>
      </c>
      <c r="BF2" s="9">
        <f xml:space="preserve"> ROUND((COUNTIF(BF6:BF78, TRUE) / B1) * 100, 0)</f>
        <v>100</v>
      </c>
      <c r="BG2" s="10">
        <f xml:space="preserve"> ROUND((COUNTIF(BG6:BG78, TRUE) / B1) * 100, 0)</f>
        <v>100</v>
      </c>
      <c r="BH2" s="10">
        <f xml:space="preserve"> ROUND((COUNTIF(BH6:BH78, TRUE) / B1) * 100, 0)</f>
        <v>100</v>
      </c>
      <c r="BI2" s="10">
        <f xml:space="preserve"> ROUND((COUNTIF(BI6:BI78, TRUE) / B1) * 100, 0)</f>
        <v>86</v>
      </c>
      <c r="BJ2" s="10">
        <f xml:space="preserve"> ROUND((COUNTIF(BJ6:BJ78, TRUE) / B1) * 100, 0)</f>
        <v>86</v>
      </c>
      <c r="BK2" s="10">
        <f xml:space="preserve"> ROUND((COUNTIF(BK6:BK78, TRUE) / B1) * 100, 0)</f>
        <v>100</v>
      </c>
      <c r="BL2" s="10">
        <f xml:space="preserve"> ROUND((COUNTIF(BL6:BL78, TRUE) / B1) * 100, 0)</f>
        <v>86</v>
      </c>
      <c r="BM2" s="11">
        <f xml:space="preserve"> ROUND((COUNTIF(BM6:BM78, TRUE) / B1) * 100, 0)</f>
        <v>71</v>
      </c>
    </row>
    <row r="3" spans="1:68" ht="15.75" customHeight="1"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X3" s="12">
        <f xml:space="preserve"> ROUND((COUNTIF(AX6:AX12, "&gt;0") / B1) * 100, 0)</f>
        <v>100</v>
      </c>
      <c r="AY3" s="13">
        <f xml:space="preserve"> ROUND((COUNTIF(AY6:AY12, "&gt;0") / B1) * 100, 0)</f>
        <v>100</v>
      </c>
      <c r="AZ3" s="13">
        <f xml:space="preserve"> ROUND((COUNTIF(AZ6:AZ12, "&gt;0") / B1) * 100, 0)</f>
        <v>100</v>
      </c>
      <c r="BA3" s="13">
        <f xml:space="preserve"> ROUND((COUNTIF(BA6:BA12, "&gt;0") / B1) * 100, 0)</f>
        <v>100</v>
      </c>
      <c r="BB3" s="13">
        <f xml:space="preserve"> ROUND((COUNTIF(BB6:BB12, "&gt;0") / B1) * 100, 0)</f>
        <v>86</v>
      </c>
      <c r="BC3" s="13">
        <f xml:space="preserve"> ROUND((COUNTIF(BC6:BC12, "&gt;0") / B1) * 100, 0)</f>
        <v>71</v>
      </c>
      <c r="BD3" s="13">
        <f xml:space="preserve"> ROUND((COUNTIF(BD6:BD12, "&gt;0") / B1) * 100, 0)</f>
        <v>100</v>
      </c>
      <c r="BE3" s="14">
        <f xml:space="preserve"> ROUND((COUNTIF(BE6:BE12, "&gt;0") / B1) * 100, 0)</f>
        <v>71</v>
      </c>
      <c r="BF3" s="12"/>
      <c r="BG3" s="13"/>
      <c r="BH3" s="13"/>
      <c r="BI3" s="13"/>
      <c r="BJ3" s="13"/>
      <c r="BK3" s="13"/>
      <c r="BL3" s="13"/>
      <c r="BM3" s="14"/>
    </row>
    <row r="5" spans="1:68" ht="15.75" customHeight="1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  <c r="Y5" t="s">
        <v>24</v>
      </c>
      <c r="Z5" t="s">
        <v>25</v>
      </c>
      <c r="AA5" t="s">
        <v>26</v>
      </c>
      <c r="AB5" t="s">
        <v>27</v>
      </c>
      <c r="AC5" t="s">
        <v>28</v>
      </c>
      <c r="AD5" t="s">
        <v>29</v>
      </c>
      <c r="AE5" t="s">
        <v>30</v>
      </c>
      <c r="AF5" t="s">
        <v>31</v>
      </c>
      <c r="AG5" t="s">
        <v>32</v>
      </c>
      <c r="AH5" t="s">
        <v>33</v>
      </c>
      <c r="AI5" t="s">
        <v>34</v>
      </c>
      <c r="AJ5" t="s">
        <v>35</v>
      </c>
      <c r="AK5" t="s">
        <v>36</v>
      </c>
      <c r="AL5" t="s">
        <v>37</v>
      </c>
      <c r="AM5" s="1" t="s">
        <v>38</v>
      </c>
      <c r="AN5" s="1" t="s">
        <v>39</v>
      </c>
      <c r="AO5" s="1" t="s">
        <v>40</v>
      </c>
      <c r="AP5" s="1" t="s">
        <v>41</v>
      </c>
      <c r="AQ5" s="1" t="s">
        <v>42</v>
      </c>
      <c r="AR5" s="1" t="s">
        <v>43</v>
      </c>
      <c r="AS5" s="1" t="s">
        <v>44</v>
      </c>
      <c r="AT5" s="1" t="s">
        <v>45</v>
      </c>
      <c r="AU5" s="1" t="s">
        <v>46</v>
      </c>
      <c r="AV5" s="4" t="s">
        <v>84</v>
      </c>
      <c r="AW5" s="4" t="s">
        <v>85</v>
      </c>
      <c r="AX5" s="4" t="s">
        <v>76</v>
      </c>
      <c r="AY5" s="4" t="s">
        <v>77</v>
      </c>
      <c r="AZ5" s="4" t="s">
        <v>78</v>
      </c>
      <c r="BA5" s="4" t="s">
        <v>79</v>
      </c>
      <c r="BB5" s="4" t="s">
        <v>80</v>
      </c>
      <c r="BC5" s="4" t="s">
        <v>81</v>
      </c>
      <c r="BD5" s="4" t="s">
        <v>82</v>
      </c>
      <c r="BE5" s="4" t="s">
        <v>83</v>
      </c>
      <c r="BF5" t="s">
        <v>98</v>
      </c>
      <c r="BG5" t="s">
        <v>99</v>
      </c>
      <c r="BH5" t="s">
        <v>100</v>
      </c>
      <c r="BI5" t="s">
        <v>101</v>
      </c>
      <c r="BJ5" t="s">
        <v>102</v>
      </c>
      <c r="BK5" t="s">
        <v>103</v>
      </c>
      <c r="BL5" t="s">
        <v>104</v>
      </c>
      <c r="BM5" t="s">
        <v>105</v>
      </c>
      <c r="BN5" t="s">
        <v>106</v>
      </c>
      <c r="BO5" t="s">
        <v>107</v>
      </c>
      <c r="BP5" t="s">
        <v>108</v>
      </c>
    </row>
    <row r="6" spans="1:68" ht="15.75" customHeight="1">
      <c r="A6" s="2">
        <v>42284.558051956017</v>
      </c>
      <c r="B6" s="1"/>
      <c r="C6" s="1" t="s">
        <v>47</v>
      </c>
      <c r="D6" s="1">
        <v>30</v>
      </c>
      <c r="E6" s="1" t="s">
        <v>48</v>
      </c>
      <c r="F6" s="1" t="s">
        <v>49</v>
      </c>
      <c r="G6" s="1" t="s">
        <v>50</v>
      </c>
      <c r="H6" s="1" t="s">
        <v>51</v>
      </c>
      <c r="I6" s="1" t="s">
        <v>52</v>
      </c>
      <c r="J6" s="1" t="s">
        <v>53</v>
      </c>
      <c r="K6" s="1" t="s">
        <v>54</v>
      </c>
      <c r="L6" s="1" t="s">
        <v>54</v>
      </c>
      <c r="M6" s="1">
        <v>1</v>
      </c>
      <c r="N6" s="1" t="s">
        <v>55</v>
      </c>
      <c r="O6" s="1">
        <v>1</v>
      </c>
      <c r="P6" s="1" t="s">
        <v>55</v>
      </c>
      <c r="Q6" s="1">
        <v>1</v>
      </c>
      <c r="R6" s="1" t="s">
        <v>55</v>
      </c>
      <c r="S6" s="1">
        <v>1</v>
      </c>
      <c r="T6" s="1" t="s">
        <v>55</v>
      </c>
      <c r="U6" s="1">
        <v>2</v>
      </c>
      <c r="V6" s="1" t="s">
        <v>55</v>
      </c>
      <c r="W6" s="1">
        <v>1</v>
      </c>
      <c r="X6" s="1" t="s">
        <v>55</v>
      </c>
      <c r="Y6" s="1">
        <v>1</v>
      </c>
      <c r="Z6" s="1" t="s">
        <v>55</v>
      </c>
      <c r="AA6" s="1">
        <v>3</v>
      </c>
      <c r="AB6" s="1" t="s">
        <v>55</v>
      </c>
      <c r="AC6" s="4" t="s">
        <v>95</v>
      </c>
      <c r="AD6" s="1" t="s">
        <v>95</v>
      </c>
      <c r="AE6" s="1">
        <v>3</v>
      </c>
      <c r="AF6" s="1">
        <v>1</v>
      </c>
      <c r="AG6" s="1">
        <v>1</v>
      </c>
      <c r="AH6" s="1">
        <v>1</v>
      </c>
      <c r="AI6" s="1">
        <v>2</v>
      </c>
      <c r="AJ6" s="1">
        <v>3</v>
      </c>
      <c r="AK6" s="1">
        <v>1</v>
      </c>
      <c r="AL6" s="1" t="s">
        <v>56</v>
      </c>
      <c r="AM6" s="3">
        <v>4</v>
      </c>
      <c r="AN6" s="3">
        <v>3</v>
      </c>
      <c r="AO6" s="3">
        <v>1</v>
      </c>
      <c r="AP6" s="3">
        <v>2</v>
      </c>
      <c r="AQ6" s="3">
        <v>7</v>
      </c>
      <c r="AR6" s="3">
        <v>10</v>
      </c>
      <c r="AS6" s="3">
        <v>2</v>
      </c>
      <c r="AT6" s="3">
        <v>13</v>
      </c>
      <c r="AU6" s="4" t="s">
        <v>95</v>
      </c>
      <c r="AV6" s="7" t="s">
        <v>86</v>
      </c>
      <c r="AW6" s="4" t="str">
        <f xml:space="preserve"> "http://" &amp; AV6 &amp; ".d2d.site"</f>
        <v>http://e01p08.d2d.site</v>
      </c>
      <c r="AX6">
        <v>2</v>
      </c>
      <c r="AY6">
        <v>2</v>
      </c>
      <c r="AZ6">
        <v>2</v>
      </c>
      <c r="BA6">
        <v>2</v>
      </c>
      <c r="BB6">
        <v>2</v>
      </c>
      <c r="BC6">
        <v>2</v>
      </c>
      <c r="BD6">
        <v>2</v>
      </c>
      <c r="BE6">
        <v>2</v>
      </c>
      <c r="BF6" t="b">
        <f xml:space="preserve"> ((N6 = "Yes") = (AX6 = 2))</f>
        <v>1</v>
      </c>
      <c r="BG6" t="b">
        <f xml:space="preserve"> ((P6 = "Yes") = (AY6 = 2))</f>
        <v>1</v>
      </c>
      <c r="BH6" t="b">
        <f xml:space="preserve"> ((R6 = "Yes") = (AZ6 = 2))</f>
        <v>1</v>
      </c>
      <c r="BI6" t="b">
        <f xml:space="preserve"> ((T6 = "Yes") = (BA6 = 2))</f>
        <v>1</v>
      </c>
      <c r="BJ6" t="b">
        <f xml:space="preserve"> ((V6 = "Yes") = (BB6 = 2))</f>
        <v>1</v>
      </c>
      <c r="BK6" t="b">
        <f xml:space="preserve"> ((X6 = "Yes") = (BC6 = 2))</f>
        <v>1</v>
      </c>
      <c r="BL6" t="b">
        <f xml:space="preserve"> ((Z6 = "Yes") = (BD6 = 2))</f>
        <v>1</v>
      </c>
      <c r="BM6" t="b">
        <f xml:space="preserve"> ((AB6 = "Yes") = (BE6 = 2))</f>
        <v>1</v>
      </c>
      <c r="BN6">
        <f xml:space="preserve"> ROUND((COUNTIF(BF6:BM6, TRUE) / 8) * 100, 0)</f>
        <v>100</v>
      </c>
      <c r="BO6" t="str">
        <f>IF(BN6&lt;50,"CHEAT!","OK")</f>
        <v>OK</v>
      </c>
    </row>
    <row r="7" spans="1:68" ht="15.75" customHeight="1">
      <c r="A7" s="2">
        <v>42285.792884699069</v>
      </c>
      <c r="B7" s="1"/>
      <c r="C7" s="1" t="s">
        <v>57</v>
      </c>
      <c r="D7" s="1">
        <v>34</v>
      </c>
      <c r="E7" s="1" t="s">
        <v>48</v>
      </c>
      <c r="F7" s="1" t="s">
        <v>58</v>
      </c>
      <c r="G7" s="1" t="s">
        <v>59</v>
      </c>
      <c r="H7" s="1" t="s">
        <v>60</v>
      </c>
      <c r="I7" s="1" t="s">
        <v>53</v>
      </c>
      <c r="J7" s="1" t="s">
        <v>52</v>
      </c>
      <c r="K7" s="1" t="s">
        <v>53</v>
      </c>
      <c r="L7" s="1" t="s">
        <v>53</v>
      </c>
      <c r="M7" s="1">
        <v>1</v>
      </c>
      <c r="N7" s="1" t="s">
        <v>55</v>
      </c>
      <c r="O7" s="1">
        <v>1</v>
      </c>
      <c r="P7" s="1" t="s">
        <v>55</v>
      </c>
      <c r="Q7" s="1">
        <v>1</v>
      </c>
      <c r="R7" s="1" t="s">
        <v>55</v>
      </c>
      <c r="S7" s="1">
        <v>1</v>
      </c>
      <c r="T7" s="1" t="s">
        <v>55</v>
      </c>
      <c r="U7" s="1">
        <v>1</v>
      </c>
      <c r="V7" s="1" t="s">
        <v>55</v>
      </c>
      <c r="W7" s="1">
        <v>1</v>
      </c>
      <c r="X7" s="1" t="s">
        <v>55</v>
      </c>
      <c r="Y7" s="1">
        <v>1</v>
      </c>
      <c r="Z7" s="1" t="s">
        <v>55</v>
      </c>
      <c r="AA7" s="1">
        <v>3</v>
      </c>
      <c r="AB7" s="1" t="s">
        <v>55</v>
      </c>
      <c r="AC7" s="4" t="s">
        <v>95</v>
      </c>
      <c r="AD7" s="4" t="s">
        <v>95</v>
      </c>
      <c r="AE7" s="1">
        <v>1</v>
      </c>
      <c r="AF7" s="1">
        <v>1</v>
      </c>
      <c r="AG7" s="1">
        <v>1</v>
      </c>
      <c r="AH7" s="1">
        <v>1</v>
      </c>
      <c r="AI7" s="1">
        <v>3</v>
      </c>
      <c r="AJ7" s="1">
        <v>1</v>
      </c>
      <c r="AK7" s="1">
        <v>1</v>
      </c>
      <c r="AL7" s="1" t="s">
        <v>61</v>
      </c>
      <c r="AM7" s="5">
        <v>5</v>
      </c>
      <c r="AN7" s="5">
        <v>5</v>
      </c>
      <c r="AO7" s="5">
        <v>2</v>
      </c>
      <c r="AP7" s="5">
        <v>4</v>
      </c>
      <c r="AQ7" s="5">
        <v>6</v>
      </c>
      <c r="AR7" s="5">
        <v>1</v>
      </c>
      <c r="AS7" s="5">
        <v>2</v>
      </c>
      <c r="AT7" s="5">
        <v>20</v>
      </c>
      <c r="AU7" s="4" t="s">
        <v>95</v>
      </c>
      <c r="AV7" s="7" t="s">
        <v>87</v>
      </c>
      <c r="AW7" s="4" t="str">
        <f t="shared" ref="AW7:AW12" si="0" xml:space="preserve"> "http://" &amp; AV7 &amp; ".d2d.site"</f>
        <v>http://e01p05.d2d.site</v>
      </c>
      <c r="AX7">
        <v>2</v>
      </c>
      <c r="AY7">
        <v>2</v>
      </c>
      <c r="AZ7">
        <v>2</v>
      </c>
      <c r="BA7">
        <v>2</v>
      </c>
      <c r="BB7">
        <v>2</v>
      </c>
      <c r="BC7">
        <v>2</v>
      </c>
      <c r="BD7">
        <v>2</v>
      </c>
      <c r="BE7">
        <v>2</v>
      </c>
      <c r="BF7" t="b">
        <f t="shared" ref="BF7:BF12" si="1" xml:space="preserve"> ((N7 = "Yes") = (AX7 = 2))</f>
        <v>1</v>
      </c>
      <c r="BG7" t="b">
        <f t="shared" ref="BG7:BG12" si="2" xml:space="preserve"> ((P7 = "Yes") = (AY7 = 2))</f>
        <v>1</v>
      </c>
      <c r="BH7" t="b">
        <f t="shared" ref="BH7:BH12" si="3" xml:space="preserve"> ((R7 = "Yes") = (AZ7 = 2))</f>
        <v>1</v>
      </c>
      <c r="BI7" t="b">
        <f t="shared" ref="BI7:BI12" si="4" xml:space="preserve"> ((T7 = "Yes") = (BA7 = 2))</f>
        <v>1</v>
      </c>
      <c r="BJ7" t="b">
        <f t="shared" ref="BJ7:BJ12" si="5" xml:space="preserve"> ((V7 = "Yes") = (BB7 = 2))</f>
        <v>1</v>
      </c>
      <c r="BK7" t="b">
        <f t="shared" ref="BK7:BK12" si="6" xml:space="preserve"> ((X7 = "Yes") = (BC7 = 2))</f>
        <v>1</v>
      </c>
      <c r="BL7" t="b">
        <f t="shared" ref="BL7:BL12" si="7" xml:space="preserve"> ((Z7 = "Yes") = (BD7 = 2))</f>
        <v>1</v>
      </c>
      <c r="BM7" t="b">
        <f t="shared" ref="BM7:BM12" si="8" xml:space="preserve"> ((AB7 = "Yes") = (BE7 = 2))</f>
        <v>1</v>
      </c>
      <c r="BN7">
        <f t="shared" ref="BN7:BN12" si="9" xml:space="preserve"> ROUND((COUNTIF(BF7:BM7, TRUE) / 8) * 100, 0)</f>
        <v>100</v>
      </c>
      <c r="BO7" t="str">
        <f t="shared" ref="BO7:BO12" si="10">IF(BN7&lt;50,"CHEAT!","OK")</f>
        <v>OK</v>
      </c>
    </row>
    <row r="8" spans="1:68" ht="15.75" customHeight="1">
      <c r="A8" s="2">
        <v>42285.800446215275</v>
      </c>
      <c r="B8" s="1"/>
      <c r="C8" s="1" t="s">
        <v>57</v>
      </c>
      <c r="D8" s="1">
        <v>33</v>
      </c>
      <c r="E8" s="1" t="s">
        <v>62</v>
      </c>
      <c r="F8" s="1" t="s">
        <v>63</v>
      </c>
      <c r="G8" s="1" t="s">
        <v>64</v>
      </c>
      <c r="H8" s="1" t="s">
        <v>52</v>
      </c>
      <c r="I8" s="1" t="s">
        <v>52</v>
      </c>
      <c r="J8" s="1" t="s">
        <v>52</v>
      </c>
      <c r="K8" s="1" t="s">
        <v>52</v>
      </c>
      <c r="L8" s="1" t="s">
        <v>52</v>
      </c>
      <c r="M8" s="1">
        <v>1</v>
      </c>
      <c r="N8" s="1" t="s">
        <v>55</v>
      </c>
      <c r="O8" s="1">
        <v>1</v>
      </c>
      <c r="P8" s="1" t="s">
        <v>55</v>
      </c>
      <c r="Q8" s="1">
        <v>1</v>
      </c>
      <c r="R8" s="1" t="s">
        <v>55</v>
      </c>
      <c r="S8" s="1">
        <v>1</v>
      </c>
      <c r="T8" s="1" t="s">
        <v>55</v>
      </c>
      <c r="U8" s="1">
        <v>1</v>
      </c>
      <c r="V8" s="1" t="s">
        <v>55</v>
      </c>
      <c r="W8" s="1">
        <v>1</v>
      </c>
      <c r="X8" s="1" t="s">
        <v>55</v>
      </c>
      <c r="Y8" s="1">
        <v>1</v>
      </c>
      <c r="Z8" s="1" t="s">
        <v>55</v>
      </c>
      <c r="AA8" s="1">
        <v>4</v>
      </c>
      <c r="AB8" s="1" t="s">
        <v>65</v>
      </c>
      <c r="AC8" s="4" t="s">
        <v>95</v>
      </c>
      <c r="AD8" s="4" t="s">
        <v>95</v>
      </c>
      <c r="AE8" s="1">
        <v>1</v>
      </c>
      <c r="AF8" s="1">
        <v>2</v>
      </c>
      <c r="AG8" s="1">
        <v>1</v>
      </c>
      <c r="AH8" s="1">
        <v>1</v>
      </c>
      <c r="AI8" s="1">
        <v>1</v>
      </c>
      <c r="AJ8" s="1">
        <v>4</v>
      </c>
      <c r="AK8" s="1">
        <v>1</v>
      </c>
      <c r="AL8" s="1" t="s">
        <v>66</v>
      </c>
      <c r="AM8" s="5">
        <v>7</v>
      </c>
      <c r="AN8" s="5">
        <v>5</v>
      </c>
      <c r="AO8" s="5">
        <v>2</v>
      </c>
      <c r="AP8" s="5">
        <v>4</v>
      </c>
      <c r="AQ8" s="5">
        <v>5</v>
      </c>
      <c r="AR8" s="5">
        <v>2</v>
      </c>
      <c r="AS8" s="5">
        <v>1</v>
      </c>
      <c r="AT8" s="5">
        <v>22</v>
      </c>
      <c r="AU8" s="4" t="s">
        <v>95</v>
      </c>
      <c r="AV8" s="7" t="s">
        <v>88</v>
      </c>
      <c r="AW8" s="4" t="str">
        <f t="shared" si="0"/>
        <v>http://e01p07.d2d.site</v>
      </c>
      <c r="AX8">
        <v>2</v>
      </c>
      <c r="AY8">
        <v>2</v>
      </c>
      <c r="AZ8">
        <v>2</v>
      </c>
      <c r="BA8">
        <v>2</v>
      </c>
      <c r="BB8">
        <v>2</v>
      </c>
      <c r="BC8">
        <v>2</v>
      </c>
      <c r="BD8">
        <v>2</v>
      </c>
      <c r="BE8">
        <v>2</v>
      </c>
      <c r="BF8" t="b">
        <f t="shared" si="1"/>
        <v>1</v>
      </c>
      <c r="BG8" t="b">
        <f t="shared" si="2"/>
        <v>1</v>
      </c>
      <c r="BH8" t="b">
        <f t="shared" si="3"/>
        <v>1</v>
      </c>
      <c r="BI8" t="b">
        <f t="shared" si="4"/>
        <v>1</v>
      </c>
      <c r="BJ8" t="b">
        <f t="shared" si="5"/>
        <v>1</v>
      </c>
      <c r="BK8" t="b">
        <f t="shared" si="6"/>
        <v>1</v>
      </c>
      <c r="BL8" t="b">
        <f t="shared" si="7"/>
        <v>1</v>
      </c>
      <c r="BM8" t="b">
        <f t="shared" si="8"/>
        <v>0</v>
      </c>
      <c r="BN8">
        <f t="shared" si="9"/>
        <v>88</v>
      </c>
      <c r="BO8" t="str">
        <f t="shared" si="10"/>
        <v>OK</v>
      </c>
    </row>
    <row r="9" spans="1:68" ht="15.75" customHeight="1">
      <c r="A9" s="2">
        <v>42286.452591284724</v>
      </c>
      <c r="B9" s="1"/>
      <c r="C9" s="1" t="s">
        <v>47</v>
      </c>
      <c r="D9" s="1">
        <v>55</v>
      </c>
      <c r="E9" s="1" t="s">
        <v>62</v>
      </c>
      <c r="F9" s="1" t="s">
        <v>67</v>
      </c>
      <c r="G9" s="1" t="s">
        <v>64</v>
      </c>
      <c r="H9" s="1" t="s">
        <v>53</v>
      </c>
      <c r="I9" s="1" t="s">
        <v>51</v>
      </c>
      <c r="J9" s="1" t="s">
        <v>53</v>
      </c>
      <c r="K9" s="1" t="s">
        <v>51</v>
      </c>
      <c r="L9" s="1" t="s">
        <v>52</v>
      </c>
      <c r="M9" s="1">
        <v>2</v>
      </c>
      <c r="N9" s="1" t="s">
        <v>55</v>
      </c>
      <c r="O9" s="1">
        <v>2</v>
      </c>
      <c r="P9" s="1" t="s">
        <v>55</v>
      </c>
      <c r="Q9" s="1">
        <v>2</v>
      </c>
      <c r="R9" s="1" t="s">
        <v>55</v>
      </c>
      <c r="S9" s="1">
        <v>2</v>
      </c>
      <c r="T9" s="1" t="s">
        <v>55</v>
      </c>
      <c r="U9" s="1">
        <v>3</v>
      </c>
      <c r="V9" s="1" t="s">
        <v>55</v>
      </c>
      <c r="W9" s="1">
        <v>3</v>
      </c>
      <c r="X9" s="1" t="s">
        <v>65</v>
      </c>
      <c r="Y9" s="1">
        <v>2</v>
      </c>
      <c r="Z9" s="1" t="s">
        <v>55</v>
      </c>
      <c r="AA9" s="1">
        <v>3</v>
      </c>
      <c r="AB9" s="1" t="s">
        <v>65</v>
      </c>
      <c r="AC9" s="4" t="s">
        <v>95</v>
      </c>
      <c r="AD9" s="4" t="s">
        <v>95</v>
      </c>
      <c r="AE9" s="1">
        <v>3</v>
      </c>
      <c r="AF9" s="1">
        <v>2</v>
      </c>
      <c r="AG9" s="1">
        <v>2</v>
      </c>
      <c r="AH9" s="1">
        <v>1</v>
      </c>
      <c r="AI9" s="1">
        <v>4</v>
      </c>
      <c r="AJ9" s="1">
        <v>4</v>
      </c>
      <c r="AK9" s="1">
        <v>2</v>
      </c>
      <c r="AM9" s="1">
        <v>5</v>
      </c>
      <c r="AN9" s="1">
        <v>8</v>
      </c>
      <c r="AO9" s="1">
        <v>2</v>
      </c>
      <c r="AP9" s="1">
        <v>5</v>
      </c>
      <c r="AQ9" s="1">
        <v>5</v>
      </c>
      <c r="AR9" s="1">
        <v>5</v>
      </c>
      <c r="AS9" s="1">
        <v>5</v>
      </c>
      <c r="AT9" s="1">
        <v>5</v>
      </c>
      <c r="AU9" s="4" t="s">
        <v>95</v>
      </c>
      <c r="AV9" s="7" t="s">
        <v>89</v>
      </c>
      <c r="AW9" s="4" t="str">
        <f t="shared" si="0"/>
        <v>http://e01p04.d2d.site</v>
      </c>
      <c r="AX9">
        <v>2</v>
      </c>
      <c r="AY9">
        <v>2</v>
      </c>
      <c r="AZ9">
        <v>2</v>
      </c>
      <c r="BA9">
        <v>1</v>
      </c>
      <c r="BB9">
        <v>2</v>
      </c>
      <c r="BC9">
        <v>0</v>
      </c>
      <c r="BD9">
        <v>2</v>
      </c>
      <c r="BE9">
        <v>1</v>
      </c>
      <c r="BF9" t="b">
        <f t="shared" si="1"/>
        <v>1</v>
      </c>
      <c r="BG9" t="b">
        <f t="shared" si="2"/>
        <v>1</v>
      </c>
      <c r="BH9" t="b">
        <f t="shared" si="3"/>
        <v>1</v>
      </c>
      <c r="BI9" t="b">
        <f t="shared" si="4"/>
        <v>0</v>
      </c>
      <c r="BJ9" t="b">
        <f t="shared" si="5"/>
        <v>1</v>
      </c>
      <c r="BK9" t="b">
        <f t="shared" si="6"/>
        <v>1</v>
      </c>
      <c r="BL9" t="b">
        <f t="shared" si="7"/>
        <v>1</v>
      </c>
      <c r="BM9" t="b">
        <f t="shared" si="8"/>
        <v>1</v>
      </c>
      <c r="BN9">
        <f t="shared" si="9"/>
        <v>88</v>
      </c>
      <c r="BO9" t="str">
        <f t="shared" si="10"/>
        <v>OK</v>
      </c>
      <c r="BP9" t="s">
        <v>93</v>
      </c>
    </row>
    <row r="10" spans="1:68" ht="15.75" customHeight="1">
      <c r="A10" s="2">
        <v>42286.557769143517</v>
      </c>
      <c r="B10" s="1"/>
      <c r="C10" s="1" t="s">
        <v>47</v>
      </c>
      <c r="D10" s="1">
        <v>31</v>
      </c>
      <c r="E10" s="1" t="s">
        <v>48</v>
      </c>
      <c r="F10" s="1" t="s">
        <v>68</v>
      </c>
      <c r="G10" s="1" t="s">
        <v>69</v>
      </c>
      <c r="H10" s="1" t="s">
        <v>53</v>
      </c>
      <c r="I10" s="1" t="s">
        <v>51</v>
      </c>
      <c r="J10" s="1" t="s">
        <v>53</v>
      </c>
      <c r="K10" s="1" t="s">
        <v>51</v>
      </c>
      <c r="L10" s="1" t="s">
        <v>51</v>
      </c>
      <c r="M10" s="1">
        <v>1</v>
      </c>
      <c r="N10" s="1" t="s">
        <v>55</v>
      </c>
      <c r="O10" s="1">
        <v>1</v>
      </c>
      <c r="P10" s="1" t="s">
        <v>55</v>
      </c>
      <c r="Q10" s="1">
        <v>1</v>
      </c>
      <c r="R10" s="1" t="s">
        <v>55</v>
      </c>
      <c r="S10" s="1">
        <v>1</v>
      </c>
      <c r="T10" s="1" t="s">
        <v>55</v>
      </c>
      <c r="U10" s="1">
        <v>1</v>
      </c>
      <c r="V10" s="1" t="s">
        <v>55</v>
      </c>
      <c r="W10" s="1">
        <v>1</v>
      </c>
      <c r="X10" s="1" t="s">
        <v>55</v>
      </c>
      <c r="Y10" s="1">
        <v>1</v>
      </c>
      <c r="Z10" s="1" t="s">
        <v>55</v>
      </c>
      <c r="AA10" s="1">
        <v>3</v>
      </c>
      <c r="AB10" s="1" t="s">
        <v>55</v>
      </c>
      <c r="AC10" s="4" t="s">
        <v>95</v>
      </c>
      <c r="AD10" s="4" t="s">
        <v>95</v>
      </c>
      <c r="AE10" s="1">
        <v>1</v>
      </c>
      <c r="AF10" s="1">
        <v>2</v>
      </c>
      <c r="AG10" s="1">
        <v>1</v>
      </c>
      <c r="AH10" s="1">
        <v>1</v>
      </c>
      <c r="AI10" s="1">
        <v>1</v>
      </c>
      <c r="AJ10" s="1">
        <v>3</v>
      </c>
      <c r="AK10" s="1">
        <v>2</v>
      </c>
      <c r="AM10" s="5">
        <v>5</v>
      </c>
      <c r="AN10" s="5">
        <v>2</v>
      </c>
      <c r="AO10" s="5">
        <v>1</v>
      </c>
      <c r="AP10" s="5">
        <v>5</v>
      </c>
      <c r="AQ10" s="5">
        <v>6</v>
      </c>
      <c r="AR10" s="5">
        <v>1</v>
      </c>
      <c r="AS10" s="5">
        <v>2</v>
      </c>
      <c r="AT10" s="5">
        <v>18</v>
      </c>
      <c r="AU10" s="4" t="s">
        <v>95</v>
      </c>
      <c r="AV10" s="7" t="s">
        <v>92</v>
      </c>
      <c r="AW10" s="4" t="str">
        <f t="shared" si="0"/>
        <v>http://e01p02.d2d.site</v>
      </c>
      <c r="AX10">
        <v>2</v>
      </c>
      <c r="AY10">
        <v>2</v>
      </c>
      <c r="AZ10">
        <v>2</v>
      </c>
      <c r="BA10">
        <v>2</v>
      </c>
      <c r="BB10">
        <v>2</v>
      </c>
      <c r="BC10">
        <v>2</v>
      </c>
      <c r="BD10">
        <v>2</v>
      </c>
      <c r="BE10">
        <v>0</v>
      </c>
      <c r="BF10" t="b">
        <f t="shared" si="1"/>
        <v>1</v>
      </c>
      <c r="BG10" t="b">
        <f t="shared" si="2"/>
        <v>1</v>
      </c>
      <c r="BH10" t="b">
        <f t="shared" si="3"/>
        <v>1</v>
      </c>
      <c r="BI10" t="b">
        <f t="shared" si="4"/>
        <v>1</v>
      </c>
      <c r="BJ10" t="b">
        <f t="shared" si="5"/>
        <v>1</v>
      </c>
      <c r="BK10" t="b">
        <f t="shared" si="6"/>
        <v>1</v>
      </c>
      <c r="BL10" t="b">
        <f t="shared" si="7"/>
        <v>1</v>
      </c>
      <c r="BM10" t="b">
        <f t="shared" si="8"/>
        <v>0</v>
      </c>
      <c r="BN10">
        <f t="shared" si="9"/>
        <v>88</v>
      </c>
      <c r="BO10" t="str">
        <f t="shared" si="10"/>
        <v>OK</v>
      </c>
    </row>
    <row r="11" spans="1:68" ht="15.75" customHeight="1">
      <c r="A11" s="2">
        <v>42289.642099293982</v>
      </c>
      <c r="B11" s="1"/>
      <c r="C11" s="1" t="s">
        <v>47</v>
      </c>
      <c r="D11" s="1">
        <v>32</v>
      </c>
      <c r="E11" s="1" t="s">
        <v>48</v>
      </c>
      <c r="F11" s="1" t="s">
        <v>70</v>
      </c>
      <c r="G11" s="1" t="s">
        <v>71</v>
      </c>
      <c r="H11" s="1" t="s">
        <v>51</v>
      </c>
      <c r="I11" s="1" t="s">
        <v>51</v>
      </c>
      <c r="J11" s="1" t="s">
        <v>53</v>
      </c>
      <c r="K11" s="1" t="s">
        <v>53</v>
      </c>
      <c r="L11" s="1" t="s">
        <v>51</v>
      </c>
      <c r="M11" s="1">
        <v>1</v>
      </c>
      <c r="N11" s="1" t="s">
        <v>55</v>
      </c>
      <c r="O11" s="1">
        <v>1</v>
      </c>
      <c r="P11" s="1" t="s">
        <v>55</v>
      </c>
      <c r="Q11" s="1">
        <v>2</v>
      </c>
      <c r="R11" s="1" t="s">
        <v>55</v>
      </c>
      <c r="S11" s="1">
        <v>2</v>
      </c>
      <c r="T11" s="1" t="s">
        <v>55</v>
      </c>
      <c r="U11" s="1">
        <v>2</v>
      </c>
      <c r="V11" s="1" t="s">
        <v>55</v>
      </c>
      <c r="W11" s="1">
        <v>2</v>
      </c>
      <c r="X11" s="1" t="s">
        <v>65</v>
      </c>
      <c r="Y11" s="1">
        <v>3</v>
      </c>
      <c r="Z11" s="1" t="s">
        <v>65</v>
      </c>
      <c r="AA11" s="1">
        <v>3</v>
      </c>
      <c r="AB11" s="1" t="s">
        <v>65</v>
      </c>
      <c r="AC11" s="4" t="s">
        <v>95</v>
      </c>
      <c r="AD11" s="4" t="s">
        <v>95</v>
      </c>
      <c r="AE11" s="1">
        <v>3</v>
      </c>
      <c r="AF11" s="1">
        <v>1</v>
      </c>
      <c r="AG11" s="1">
        <v>2</v>
      </c>
      <c r="AH11" s="1">
        <v>2</v>
      </c>
      <c r="AI11" s="1">
        <v>3</v>
      </c>
      <c r="AJ11" s="1">
        <v>5</v>
      </c>
      <c r="AK11" s="1">
        <v>3</v>
      </c>
      <c r="AL11" s="1" t="s">
        <v>72</v>
      </c>
      <c r="AM11" s="5">
        <v>5</v>
      </c>
      <c r="AN11" s="5">
        <v>5</v>
      </c>
      <c r="AO11" s="5">
        <v>2</v>
      </c>
      <c r="AP11" s="5">
        <v>5</v>
      </c>
      <c r="AQ11" s="5">
        <v>5</v>
      </c>
      <c r="AR11" s="5">
        <v>2</v>
      </c>
      <c r="AS11" s="5">
        <v>2</v>
      </c>
      <c r="AT11" s="6">
        <v>0</v>
      </c>
      <c r="AU11" s="4" t="s">
        <v>95</v>
      </c>
      <c r="AV11" s="7" t="s">
        <v>90</v>
      </c>
      <c r="AW11" s="4" t="str">
        <f t="shared" si="0"/>
        <v>http://e01p01.d2d.site</v>
      </c>
      <c r="AX11">
        <v>2</v>
      </c>
      <c r="AY11">
        <v>2</v>
      </c>
      <c r="AZ11">
        <v>2</v>
      </c>
      <c r="BA11">
        <v>2</v>
      </c>
      <c r="BB11">
        <v>0</v>
      </c>
      <c r="BC11">
        <v>0</v>
      </c>
      <c r="BD11">
        <v>2</v>
      </c>
      <c r="BE11">
        <v>0</v>
      </c>
      <c r="BF11" t="b">
        <f t="shared" si="1"/>
        <v>1</v>
      </c>
      <c r="BG11" t="b">
        <f t="shared" si="2"/>
        <v>1</v>
      </c>
      <c r="BH11" t="b">
        <f t="shared" si="3"/>
        <v>1</v>
      </c>
      <c r="BI11" t="b">
        <f t="shared" si="4"/>
        <v>1</v>
      </c>
      <c r="BJ11" t="b">
        <f t="shared" si="5"/>
        <v>0</v>
      </c>
      <c r="BK11" t="b">
        <f t="shared" si="6"/>
        <v>1</v>
      </c>
      <c r="BL11" t="b">
        <f t="shared" si="7"/>
        <v>0</v>
      </c>
      <c r="BM11" t="b">
        <f t="shared" si="8"/>
        <v>1</v>
      </c>
      <c r="BN11">
        <f t="shared" si="9"/>
        <v>75</v>
      </c>
      <c r="BO11" t="str">
        <f t="shared" si="10"/>
        <v>OK</v>
      </c>
      <c r="BP11" t="s">
        <v>93</v>
      </c>
    </row>
    <row r="12" spans="1:68" ht="15.75" customHeight="1">
      <c r="A12" s="2">
        <v>42291.41447787037</v>
      </c>
      <c r="B12" s="1"/>
      <c r="C12" s="1" t="s">
        <v>47</v>
      </c>
      <c r="D12" s="1">
        <v>32</v>
      </c>
      <c r="E12" s="1" t="s">
        <v>73</v>
      </c>
      <c r="F12" s="1" t="s">
        <v>74</v>
      </c>
      <c r="G12" s="1" t="s">
        <v>75</v>
      </c>
      <c r="H12" s="1" t="s">
        <v>51</v>
      </c>
      <c r="I12" s="1" t="s">
        <v>60</v>
      </c>
      <c r="J12" s="1" t="s">
        <v>54</v>
      </c>
      <c r="K12" s="1" t="s">
        <v>54</v>
      </c>
      <c r="L12" s="1" t="s">
        <v>54</v>
      </c>
      <c r="M12" s="1">
        <v>2</v>
      </c>
      <c r="N12" s="1" t="s">
        <v>55</v>
      </c>
      <c r="O12" s="1">
        <v>2</v>
      </c>
      <c r="P12" s="1" t="s">
        <v>55</v>
      </c>
      <c r="Q12" s="1">
        <v>2</v>
      </c>
      <c r="R12" s="1" t="s">
        <v>55</v>
      </c>
      <c r="S12" s="1">
        <v>2</v>
      </c>
      <c r="T12" s="1" t="s">
        <v>55</v>
      </c>
      <c r="U12" s="1">
        <v>2</v>
      </c>
      <c r="V12" s="1" t="s">
        <v>55</v>
      </c>
      <c r="W12" s="1">
        <v>2</v>
      </c>
      <c r="X12" s="1" t="s">
        <v>55</v>
      </c>
      <c r="Y12" s="1">
        <v>2</v>
      </c>
      <c r="Z12" s="1" t="s">
        <v>55</v>
      </c>
      <c r="AA12" s="1">
        <v>4</v>
      </c>
      <c r="AB12" s="1" t="s">
        <v>55</v>
      </c>
      <c r="AC12" s="4" t="s">
        <v>95</v>
      </c>
      <c r="AD12" s="4" t="s">
        <v>95</v>
      </c>
      <c r="AE12" s="1">
        <v>3</v>
      </c>
      <c r="AF12" s="1">
        <v>2</v>
      </c>
      <c r="AG12" s="1">
        <v>2</v>
      </c>
      <c r="AH12" s="1">
        <v>2</v>
      </c>
      <c r="AI12" s="1">
        <v>2</v>
      </c>
      <c r="AJ12" s="1">
        <v>3</v>
      </c>
      <c r="AK12" s="1">
        <v>2</v>
      </c>
      <c r="AM12" s="5">
        <v>5</v>
      </c>
      <c r="AN12" s="5">
        <v>4</v>
      </c>
      <c r="AO12" s="5">
        <v>1</v>
      </c>
      <c r="AP12" s="5">
        <v>3</v>
      </c>
      <c r="AQ12" s="5">
        <v>5</v>
      </c>
      <c r="AR12" s="5">
        <v>2</v>
      </c>
      <c r="AS12" s="5">
        <v>3</v>
      </c>
      <c r="AT12" s="5">
        <v>20</v>
      </c>
      <c r="AU12" s="4" t="s">
        <v>95</v>
      </c>
      <c r="AV12" s="7" t="s">
        <v>91</v>
      </c>
      <c r="AW12" s="4" t="str">
        <f t="shared" si="0"/>
        <v>http://e01p06.d2d.site</v>
      </c>
      <c r="AX12">
        <v>2</v>
      </c>
      <c r="AY12">
        <v>2</v>
      </c>
      <c r="AZ12">
        <v>2</v>
      </c>
      <c r="BA12">
        <v>2</v>
      </c>
      <c r="BB12">
        <v>2</v>
      </c>
      <c r="BC12">
        <v>2</v>
      </c>
      <c r="BD12">
        <v>2</v>
      </c>
      <c r="BE12">
        <v>2</v>
      </c>
      <c r="BF12" t="b">
        <f t="shared" si="1"/>
        <v>1</v>
      </c>
      <c r="BG12" t="b">
        <f t="shared" si="2"/>
        <v>1</v>
      </c>
      <c r="BH12" t="b">
        <f t="shared" si="3"/>
        <v>1</v>
      </c>
      <c r="BI12" t="b">
        <f t="shared" si="4"/>
        <v>1</v>
      </c>
      <c r="BJ12" t="b">
        <f t="shared" si="5"/>
        <v>1</v>
      </c>
      <c r="BK12" t="b">
        <f t="shared" si="6"/>
        <v>1</v>
      </c>
      <c r="BL12" t="b">
        <f t="shared" si="7"/>
        <v>1</v>
      </c>
      <c r="BM12" t="b">
        <f t="shared" si="8"/>
        <v>1</v>
      </c>
      <c r="BN12">
        <f t="shared" si="9"/>
        <v>100</v>
      </c>
      <c r="BO12" t="str">
        <f t="shared" si="10"/>
        <v>OK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Formulierreacties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Niels Ockeloen</cp:lastModifiedBy>
  <dcterms:created xsi:type="dcterms:W3CDTF">2015-10-17T20:08:08Z</dcterms:created>
  <dcterms:modified xsi:type="dcterms:W3CDTF">2015-10-21T13:45:35Z</dcterms:modified>
</cp:coreProperties>
</file>